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0"/>
  </bookViews>
  <sheets>
    <sheet name="смета 2021 20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2021 20 дом'!$A$1:$K$47</definedName>
  </definedNames>
  <calcPr fullCalcOnLoad="1"/>
</workbook>
</file>

<file path=xl/sharedStrings.xml><?xml version="1.0" encoding="utf-8"?>
<sst xmlns="http://schemas.openxmlformats.org/spreadsheetml/2006/main" count="177" uniqueCount="138">
  <si>
    <t>Приложение к решению собранию</t>
  </si>
  <si>
    <t>руб./м2</t>
  </si>
  <si>
    <t>S дома =</t>
  </si>
  <si>
    <t>в т.ч.</t>
  </si>
  <si>
    <t xml:space="preserve"> руб./м2</t>
  </si>
  <si>
    <t xml:space="preserve"> руб../м2</t>
  </si>
  <si>
    <t>Аварийно-диспетчерское обслуживание</t>
  </si>
  <si>
    <t>Паспортный стол, начисление платежей</t>
  </si>
  <si>
    <t>Санитарное содержание общедомового имущества</t>
  </si>
  <si>
    <t>Обслуживание евроконтейнеров</t>
  </si>
  <si>
    <t>Дератизация</t>
  </si>
  <si>
    <t>Дератизация, дезинсекция</t>
  </si>
  <si>
    <t>Услуги управления</t>
  </si>
  <si>
    <t>Вознагрждение ООО "Август"</t>
  </si>
  <si>
    <t>Наименование работ</t>
  </si>
  <si>
    <t>Примечание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</si>
  <si>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</si>
  <si>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</si>
  <si>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</si>
  <si>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</si>
  <si>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</si>
  <si>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</si>
  <si>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</si>
  <si>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</si>
  <si>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</si>
  <si>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</si>
  <si>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</si>
  <si>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</si>
  <si>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</si>
  <si>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</si>
  <si>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</si>
  <si>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Снятие показаний общедомовых приборов учета. Осуществление контрольных проверок индивидуальных приборов учета.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</si>
  <si>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</si>
  <si>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</si>
  <si>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</si>
  <si>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</si>
  <si>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</si>
  <si>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</si>
  <si>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</si>
  <si>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</si>
  <si>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</si>
  <si>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</si>
  <si>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</si>
  <si>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</si>
  <si>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</si>
  <si>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</si>
  <si>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</si>
  <si>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</si>
  <si>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</si>
  <si>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</si>
  <si>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</si>
  <si>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</si>
  <si>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</si>
  <si>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</si>
  <si>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</si>
  <si>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</si>
  <si>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</si>
  <si>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</si>
  <si>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</si>
  <si>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</si>
  <si>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</si>
  <si>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</si>
  <si>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</si>
  <si>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</si>
  <si>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</si>
  <si>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</si>
  <si>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</si>
  <si>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</si>
  <si>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</si>
  <si>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</si>
  <si>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</si>
  <si>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</si>
  <si>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</si>
  <si>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</si>
  <si>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</si>
  <si>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</si>
  <si>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</si>
  <si>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</si>
  <si>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</si>
  <si>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</si>
  <si>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</si>
  <si>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</si>
  <si>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</si>
  <si>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</si>
  <si>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</si>
  <si>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>Запланированные работы по ремонту жилья</t>
  </si>
  <si>
    <t xml:space="preserve">         Обслуживание и ТО мусоропроводов</t>
  </si>
  <si>
    <t xml:space="preserve">         Обслуживание евроконтейнеров</t>
  </si>
  <si>
    <t xml:space="preserve">        Дератизация</t>
  </si>
  <si>
    <t>Плановые инженерные услуги по сантехнике, электрике, конструктивам</t>
  </si>
  <si>
    <t>2. Ремонт жилья</t>
  </si>
  <si>
    <t xml:space="preserve">        Содержание лестничных клеток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</si>
  <si>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</si>
  <si>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</si>
  <si>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</si>
  <si>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</si>
  <si>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</si>
  <si>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</si>
  <si>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</si>
  <si>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</si>
  <si>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</si>
  <si>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 xml:space="preserve">        Содержание придомовой территории, в т.ч. уборка техникой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</si>
  <si>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</si>
  <si>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</si>
  <si>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</si>
  <si>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</si>
  <si>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</si>
  <si>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</si>
  <si>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</si>
  <si>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</si>
  <si>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</si>
  <si>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</si>
  <si>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</si>
  <si>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</si>
  <si>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</si>
  <si>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</si>
  <si>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</si>
  <si>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3. ОДН по ком.услугам</t>
  </si>
  <si>
    <t xml:space="preserve">Смета доходов и расходов по услугам содержания и текущего ремонта многоквартирного дома по адресу ул.Новобайдаевская,20 </t>
  </si>
  <si>
    <t>от "_____" ______________2021г.</t>
  </si>
  <si>
    <t>Общая сумма сборов  за 1м2 (до 01.06.2021г.)</t>
  </si>
  <si>
    <t>Общая сумма сборов  за 1м2 (после 01.06.2021г.)</t>
  </si>
  <si>
    <t>Содержание жилого помещения (до 01.06.2021г.), в т.ч.</t>
  </si>
  <si>
    <t>Содержание жилого помещения (после 01.06.2021г.), в т.ч.</t>
  </si>
  <si>
    <t>1. Содержание жилья до 01.06.2021г.</t>
  </si>
  <si>
    <t>1. Содержание жилья после 01.06.2021г.</t>
  </si>
  <si>
    <t>Обслуживание лифта до 01.06.2021</t>
  </si>
  <si>
    <t>Обслуживание лифта после 01.06.2021</t>
  </si>
  <si>
    <t>Необходимые работы по текущему ремонту в 2021 г.</t>
  </si>
  <si>
    <t>ремонт межпанельных швов</t>
  </si>
  <si>
    <t>регулировка и ремонт оконных створок в подъездах (регулировка,замена ручек,замена фурнитуры и резинок)</t>
  </si>
  <si>
    <t>по результатам весеннего и осеннего осмотров</t>
  </si>
  <si>
    <t>ремонт люков мусоропровода(запенка отверстий вокруг люка, приварка петель,установка стержня)</t>
  </si>
  <si>
    <t>ямочный ремонт асфальта (заезд), восстановление отмостки около 1 подъезда</t>
  </si>
  <si>
    <t>подклейка фартуков и примыканий на кровле</t>
  </si>
  <si>
    <t>подсыпка детских площадок отсевом(под качелями)</t>
  </si>
  <si>
    <t>косметический ремонт крылец с покраской входной двери</t>
  </si>
  <si>
    <t>непредвиденные ремонтные работы по инженерному оборудованию в домах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</si>
</sst>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59" fillId="33" borderId="0" xfId="0" applyFont="1" applyFill="1" applyAlignment="1">
      <alignment/>
    </xf>
    <xf numFmtId="0" fontId="61" fillId="0" borderId="10" xfId="0" applyFont="1" applyBorder="1" applyAlignment="1">
      <alignment vertical="top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vertical="top"/>
    </xf>
    <xf numFmtId="0" fontId="63" fillId="0" borderId="0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center" vertical="top" wrapText="1"/>
    </xf>
    <xf numFmtId="0" fontId="63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63" fillId="0" borderId="10" xfId="0" applyFont="1" applyBorder="1" applyAlignment="1">
      <alignment wrapText="1"/>
    </xf>
    <xf numFmtId="0" fontId="65" fillId="0" borderId="10" xfId="0" applyFont="1" applyBorder="1" applyAlignment="1">
      <alignment horizontal="center" wrapText="1"/>
    </xf>
    <xf numFmtId="0" fontId="59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left" wrapText="1"/>
    </xf>
    <xf numFmtId="0" fontId="64" fillId="0" borderId="12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7" fillId="0" borderId="14" xfId="0" applyFont="1" applyBorder="1" applyAlignment="1">
      <alignment horizontal="left" vertical="top" wrapText="1"/>
    </xf>
    <xf numFmtId="0" fontId="67" fillId="0" borderId="15" xfId="0" applyFont="1" applyBorder="1" applyAlignment="1">
      <alignment horizontal="left" vertical="top" wrapText="1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68" fillId="0" borderId="0" xfId="0" applyNumberFormat="1" applyFont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70" fillId="0" borderId="10" xfId="0" applyNumberFormat="1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2" fontId="69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2" fontId="70" fillId="33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70" fillId="0" borderId="13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2" fillId="33" borderId="13" xfId="0" applyFont="1" applyFill="1" applyBorder="1" applyAlignment="1">
      <alignment/>
    </xf>
    <xf numFmtId="0" fontId="73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4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72" fillId="0" borderId="13" xfId="0" applyFont="1" applyBorder="1" applyAlignment="1">
      <alignment/>
    </xf>
    <xf numFmtId="0" fontId="72" fillId="0" borderId="10" xfId="0" applyFont="1" applyBorder="1" applyAlignment="1">
      <alignment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61" fillId="0" borderId="16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top" wrapText="1"/>
    </xf>
    <xf numFmtId="0" fontId="63" fillId="0" borderId="22" xfId="0" applyFont="1" applyBorder="1" applyAlignment="1">
      <alignment horizontal="left" vertical="top" wrapText="1"/>
    </xf>
    <xf numFmtId="0" fontId="63" fillId="0" borderId="23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64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top" wrapText="1"/>
    </xf>
    <xf numFmtId="0" fontId="63" fillId="0" borderId="22" xfId="0" applyFont="1" applyBorder="1" applyAlignment="1">
      <alignment vertical="top"/>
    </xf>
    <xf numFmtId="0" fontId="63" fillId="0" borderId="23" xfId="0" applyFont="1" applyBorder="1" applyAlignment="1">
      <alignment vertical="top"/>
    </xf>
    <xf numFmtId="0" fontId="74" fillId="0" borderId="0" xfId="0" applyFont="1" applyAlignment="1">
      <alignment horizontal="right" vertical="center" wrapText="1"/>
    </xf>
    <xf numFmtId="0" fontId="75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top"/>
    </xf>
    <xf numFmtId="0" fontId="64" fillId="0" borderId="0" xfId="0" applyFont="1" applyBorder="1" applyAlignment="1">
      <alignment horizontal="center" vertical="center"/>
    </xf>
    <xf numFmtId="4" fontId="7" fillId="34" borderId="10" xfId="0" applyNumberFormat="1" applyFont="1" applyFill="1" applyBorder="1" applyAlignment="1" applyProtection="1">
      <alignment horizontal="center" vertical="center"/>
      <protection/>
    </xf>
    <xf numFmtId="2" fontId="69" fillId="34" borderId="10" xfId="0" applyNumberFormat="1" applyFont="1" applyFill="1" applyBorder="1" applyAlignment="1">
      <alignment horizontal="center" vertical="center"/>
    </xf>
    <xf numFmtId="4" fontId="7" fillId="33" borderId="27" xfId="0" applyNumberFormat="1" applyFont="1" applyFill="1" applyBorder="1" applyAlignment="1" applyProtection="1">
      <alignment horizontal="center" vertical="center"/>
      <protection/>
    </xf>
    <xf numFmtId="2" fontId="69" fillId="33" borderId="27" xfId="0" applyNumberFormat="1" applyFont="1" applyFill="1" applyBorder="1" applyAlignment="1">
      <alignment horizontal="center" vertical="center"/>
    </xf>
    <xf numFmtId="0" fontId="69" fillId="33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8" borderId="29" xfId="0" applyNumberFormat="1" applyFont="1" applyFill="1" applyBorder="1" applyAlignment="1" applyProtection="1">
      <alignment horizontal="left" vertical="center" wrapText="1"/>
      <protection/>
    </xf>
    <xf numFmtId="0" fontId="59" fillId="8" borderId="30" xfId="0" applyFont="1" applyFill="1" applyBorder="1" applyAlignment="1">
      <alignment/>
    </xf>
    <xf numFmtId="0" fontId="59" fillId="8" borderId="31" xfId="0" applyFont="1" applyFill="1" applyBorder="1" applyAlignment="1">
      <alignment/>
    </xf>
    <xf numFmtId="0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ill="1" applyBorder="1" applyAlignment="1">
      <alignment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4" fontId="2" fillId="33" borderId="27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2" fontId="41" fillId="34" borderId="10" xfId="0" applyNumberFormat="1" applyFont="1" applyFill="1" applyBorder="1" applyAlignment="1" applyProtection="1">
      <alignment horizontal="center" vertical="center"/>
      <protection/>
    </xf>
    <xf numFmtId="0" fontId="76" fillId="34" borderId="10" xfId="0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4" xfId="0" applyBorder="1" applyAlignment="1">
      <alignment vertical="justify"/>
    </xf>
    <xf numFmtId="0" fontId="0" fillId="0" borderId="35" xfId="0" applyBorder="1" applyAlignment="1">
      <alignment vertical="justify"/>
    </xf>
    <xf numFmtId="0" fontId="0" fillId="0" borderId="36" xfId="0" applyBorder="1" applyAlignment="1">
      <alignment vertical="justify"/>
    </xf>
    <xf numFmtId="0" fontId="0" fillId="0" borderId="37" xfId="0" applyBorder="1" applyAlignment="1">
      <alignment vertical="justify"/>
    </xf>
    <xf numFmtId="0" fontId="0" fillId="0" borderId="16" xfId="0" applyBorder="1" applyAlignment="1">
      <alignment vertical="justify"/>
    </xf>
    <xf numFmtId="0" fontId="0" fillId="0" borderId="38" xfId="0" applyBorder="1" applyAlignment="1">
      <alignment vertical="justify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8" borderId="39" xfId="0" applyNumberFormat="1" applyFont="1" applyFill="1" applyBorder="1" applyAlignment="1" applyProtection="1">
      <alignment horizontal="left" vertical="center" wrapText="1"/>
      <protection/>
    </xf>
    <xf numFmtId="0" fontId="59" fillId="8" borderId="40" xfId="0" applyFont="1" applyFill="1" applyBorder="1" applyAlignment="1">
      <alignment/>
    </xf>
    <xf numFmtId="0" fontId="59" fillId="8" borderId="41" xfId="0" applyFont="1" applyFill="1" applyBorder="1" applyAlignment="1">
      <alignment/>
    </xf>
    <xf numFmtId="4" fontId="7" fillId="35" borderId="42" xfId="0" applyNumberFormat="1" applyFont="1" applyFill="1" applyBorder="1" applyAlignment="1" applyProtection="1">
      <alignment horizontal="center" vertical="center"/>
      <protection/>
    </xf>
    <xf numFmtId="4" fontId="7" fillId="35" borderId="43" xfId="0" applyNumberFormat="1" applyFont="1" applyFill="1" applyBorder="1" applyAlignment="1" applyProtection="1">
      <alignment horizontal="center" vertical="center"/>
      <protection/>
    </xf>
    <xf numFmtId="0" fontId="69" fillId="35" borderId="43" xfId="0" applyFont="1" applyFill="1" applyBorder="1" applyAlignment="1">
      <alignment horizontal="center" vertical="center"/>
    </xf>
    <xf numFmtId="2" fontId="69" fillId="35" borderId="44" xfId="0" applyNumberFormat="1" applyFont="1" applyFill="1" applyBorder="1" applyAlignment="1">
      <alignment horizontal="center" vertical="center"/>
    </xf>
    <xf numFmtId="4" fontId="7" fillId="35" borderId="45" xfId="0" applyNumberFormat="1" applyFont="1" applyFill="1" applyBorder="1" applyAlignment="1" applyProtection="1">
      <alignment horizontal="center" vertical="center"/>
      <protection/>
    </xf>
    <xf numFmtId="2" fontId="69" fillId="35" borderId="46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4" xfId="0" applyBorder="1" applyAlignment="1">
      <alignment vertical="justify" wrapText="1"/>
    </xf>
    <xf numFmtId="0" fontId="0" fillId="0" borderId="35" xfId="0" applyBorder="1" applyAlignment="1">
      <alignment vertical="justify" wrapText="1"/>
    </xf>
    <xf numFmtId="0" fontId="0" fillId="0" borderId="36" xfId="0" applyBorder="1" applyAlignment="1">
      <alignment vertical="justify" wrapText="1"/>
    </xf>
    <xf numFmtId="0" fontId="0" fillId="0" borderId="37" xfId="0" applyBorder="1" applyAlignment="1">
      <alignment vertical="justify" wrapText="1"/>
    </xf>
    <xf numFmtId="0" fontId="0" fillId="0" borderId="16" xfId="0" applyBorder="1" applyAlignment="1">
      <alignment vertical="justify" wrapText="1"/>
    </xf>
    <xf numFmtId="0" fontId="0" fillId="0" borderId="38" xfId="0" applyBorder="1" applyAlignment="1">
      <alignment vertical="justify" wrapText="1"/>
    </xf>
    <xf numFmtId="0" fontId="4" fillId="0" borderId="4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4" fontId="8" fillId="0" borderId="33" xfId="0" applyNumberFormat="1" applyFont="1" applyFill="1" applyBorder="1" applyAlignment="1">
      <alignment horizontal="center" vertical="center" wrapText="1"/>
    </xf>
    <xf numFmtId="0" fontId="70" fillId="0" borderId="48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59" fillId="0" borderId="27" xfId="0" applyFont="1" applyBorder="1" applyAlignment="1">
      <alignment wrapText="1"/>
    </xf>
    <xf numFmtId="4" fontId="8" fillId="0" borderId="27" xfId="0" applyNumberFormat="1" applyFont="1" applyFill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0" fontId="50" fillId="0" borderId="30" xfId="0" applyFont="1" applyBorder="1" applyAlignment="1">
      <alignment vertical="center" wrapText="1"/>
    </xf>
    <xf numFmtId="4" fontId="7" fillId="0" borderId="30" xfId="0" applyNumberFormat="1" applyFont="1" applyFill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2" fontId="71" fillId="0" borderId="33" xfId="0" applyNumberFormat="1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 wrapText="1"/>
    </xf>
    <xf numFmtId="0" fontId="77" fillId="0" borderId="30" xfId="0" applyFont="1" applyBorder="1" applyAlignment="1">
      <alignment vertical="center" wrapText="1"/>
    </xf>
    <xf numFmtId="2" fontId="77" fillId="0" borderId="3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3.140625" style="1" customWidth="1"/>
    <col min="6" max="6" width="9.7109375" style="1" customWidth="1"/>
    <col min="7" max="8" width="12.00390625" style="1" customWidth="1"/>
    <col min="9" max="9" width="9.8515625" style="1" customWidth="1"/>
    <col min="10" max="11" width="9.140625" style="1" hidden="1" customWidth="1"/>
    <col min="12" max="16384" width="9.140625" style="1" customWidth="1"/>
  </cols>
  <sheetData>
    <row r="1" spans="7:9" ht="15">
      <c r="G1" s="50" t="s">
        <v>0</v>
      </c>
      <c r="H1" s="50"/>
      <c r="I1" s="50"/>
    </row>
    <row r="2" spans="7:9" ht="15">
      <c r="G2" s="50" t="s">
        <v>119</v>
      </c>
      <c r="H2" s="50"/>
      <c r="I2" s="50"/>
    </row>
    <row r="3" spans="7:9" ht="15">
      <c r="G3" s="2"/>
      <c r="H3" s="2"/>
      <c r="I3" s="2"/>
    </row>
    <row r="4" spans="1:9" ht="32.25" customHeight="1">
      <c r="A4" s="51" t="s">
        <v>118</v>
      </c>
      <c r="B4" s="51"/>
      <c r="C4" s="51"/>
      <c r="D4" s="51"/>
      <c r="E4" s="51"/>
      <c r="F4" s="51"/>
      <c r="G4" s="51"/>
      <c r="H4" s="51"/>
      <c r="I4" s="51"/>
    </row>
    <row r="6" spans="1:7" ht="15">
      <c r="A6" s="52" t="s">
        <v>120</v>
      </c>
      <c r="B6" s="52"/>
      <c r="C6" s="52"/>
      <c r="D6" s="52"/>
      <c r="E6" s="88"/>
      <c r="F6" s="17">
        <f>F9</f>
        <v>25.620000000000005</v>
      </c>
      <c r="G6" s="18" t="s">
        <v>1</v>
      </c>
    </row>
    <row r="7" spans="1:13" ht="23.25" customHeight="1">
      <c r="A7" s="52" t="s">
        <v>121</v>
      </c>
      <c r="B7" s="52"/>
      <c r="C7" s="52"/>
      <c r="D7" s="52"/>
      <c r="E7" s="88"/>
      <c r="F7" s="17">
        <f>F10</f>
        <v>25.85</v>
      </c>
      <c r="G7" s="18" t="s">
        <v>1</v>
      </c>
      <c r="H7" s="19" t="s">
        <v>2</v>
      </c>
      <c r="I7" s="20">
        <v>4562.3</v>
      </c>
      <c r="M7" s="28"/>
    </row>
    <row r="8" spans="1:9" ht="15.75" thickBot="1">
      <c r="A8" s="53" t="s">
        <v>3</v>
      </c>
      <c r="B8" s="53"/>
      <c r="C8" s="53"/>
      <c r="D8" s="53"/>
      <c r="E8" s="53"/>
      <c r="F8" s="27"/>
      <c r="H8" s="21"/>
      <c r="I8" s="16"/>
    </row>
    <row r="9" spans="1:12" ht="18.75" customHeight="1" thickBot="1">
      <c r="A9" s="89" t="s">
        <v>122</v>
      </c>
      <c r="B9" s="90"/>
      <c r="C9" s="90"/>
      <c r="D9" s="90"/>
      <c r="E9" s="91"/>
      <c r="F9" s="134">
        <f>F28+F24+F11</f>
        <v>25.620000000000005</v>
      </c>
      <c r="G9" s="131">
        <f>F9*I7</f>
        <v>116886.12600000002</v>
      </c>
      <c r="H9" s="135">
        <f>G9*5</f>
        <v>584430.6300000001</v>
      </c>
      <c r="I9" s="132" t="s">
        <v>4</v>
      </c>
      <c r="J9" s="16"/>
      <c r="K9" s="16"/>
      <c r="L9" s="16"/>
    </row>
    <row r="10" spans="1:12" ht="18.75" customHeight="1" thickBot="1">
      <c r="A10" s="127" t="s">
        <v>123</v>
      </c>
      <c r="B10" s="128"/>
      <c r="C10" s="128"/>
      <c r="D10" s="128"/>
      <c r="E10" s="129"/>
      <c r="F10" s="130">
        <f>F28+F24+F12</f>
        <v>25.85</v>
      </c>
      <c r="G10" s="131">
        <f>F10*I7</f>
        <v>117935.45500000002</v>
      </c>
      <c r="H10" s="133">
        <f>G10*7</f>
        <v>825548.185</v>
      </c>
      <c r="I10" s="132" t="s">
        <v>4</v>
      </c>
      <c r="J10" s="16"/>
      <c r="K10" s="16"/>
      <c r="L10" s="16"/>
    </row>
    <row r="11" spans="1:12" ht="18.75" customHeight="1">
      <c r="A11" s="92" t="s">
        <v>124</v>
      </c>
      <c r="B11" s="93"/>
      <c r="C11" s="93"/>
      <c r="D11" s="93"/>
      <c r="E11" s="93"/>
      <c r="F11" s="95">
        <f>F13+F15+F16+F17+F23</f>
        <v>17.590000000000003</v>
      </c>
      <c r="G11" s="85">
        <f>F11*I7</f>
        <v>80250.85700000002</v>
      </c>
      <c r="H11" s="86">
        <f>G11*5</f>
        <v>401254.2850000001</v>
      </c>
      <c r="I11" s="87" t="s">
        <v>4</v>
      </c>
      <c r="J11" s="16"/>
      <c r="K11" s="16"/>
      <c r="L11" s="16"/>
    </row>
    <row r="12" spans="1:12" ht="21.75" customHeight="1">
      <c r="A12" s="54" t="s">
        <v>125</v>
      </c>
      <c r="B12" s="55"/>
      <c r="C12" s="55"/>
      <c r="D12" s="55"/>
      <c r="E12" s="55"/>
      <c r="F12" s="96">
        <f>F23+F17+F16+F15+F14</f>
        <v>17.82</v>
      </c>
      <c r="G12" s="38">
        <f>F12*I7</f>
        <v>81300.186</v>
      </c>
      <c r="H12" s="37">
        <f>G12*7</f>
        <v>569101.302</v>
      </c>
      <c r="I12" s="29" t="s">
        <v>4</v>
      </c>
      <c r="J12" s="16"/>
      <c r="K12" s="16"/>
      <c r="L12" s="16"/>
    </row>
    <row r="13" spans="1:12" ht="17.25" customHeight="1">
      <c r="A13" s="94" t="s">
        <v>126</v>
      </c>
      <c r="B13" s="40"/>
      <c r="C13" s="40"/>
      <c r="D13" s="40"/>
      <c r="E13" s="40"/>
      <c r="F13" s="97">
        <v>4.46</v>
      </c>
      <c r="G13" s="83">
        <f>F13*I7</f>
        <v>20347.858</v>
      </c>
      <c r="H13" s="84">
        <f>G13*5</f>
        <v>101739.29000000001</v>
      </c>
      <c r="I13" s="100" t="s">
        <v>5</v>
      </c>
      <c r="J13" s="16"/>
      <c r="K13" s="16"/>
      <c r="L13" s="16"/>
    </row>
    <row r="14" spans="1:12" ht="19.5" customHeight="1">
      <c r="A14" s="94" t="s">
        <v>127</v>
      </c>
      <c r="B14" s="40"/>
      <c r="C14" s="40"/>
      <c r="D14" s="40"/>
      <c r="E14" s="40"/>
      <c r="F14" s="98">
        <v>4.69</v>
      </c>
      <c r="G14" s="99">
        <f>F14*$I$7</f>
        <v>21397.187</v>
      </c>
      <c r="H14" s="84">
        <f>G14*7</f>
        <v>149780.309</v>
      </c>
      <c r="I14" s="100" t="s">
        <v>5</v>
      </c>
      <c r="J14" s="16"/>
      <c r="K14" s="16"/>
      <c r="L14" s="16"/>
    </row>
    <row r="15" spans="1:12" ht="25.5" customHeight="1">
      <c r="A15" s="44" t="s">
        <v>84</v>
      </c>
      <c r="B15" s="45" t="s">
        <v>7</v>
      </c>
      <c r="C15" s="45" t="s">
        <v>7</v>
      </c>
      <c r="D15" s="45" t="s">
        <v>7</v>
      </c>
      <c r="E15" s="45" t="s">
        <v>7</v>
      </c>
      <c r="F15" s="30">
        <v>1.1</v>
      </c>
      <c r="G15" s="31">
        <f>F15*$I$7</f>
        <v>5018.530000000001</v>
      </c>
      <c r="H15" s="39">
        <f aca="true" t="shared" si="0" ref="H9:H17">G15*12</f>
        <v>60222.36000000001</v>
      </c>
      <c r="I15" s="34" t="s">
        <v>4</v>
      </c>
      <c r="J15" s="16"/>
      <c r="K15" s="16"/>
      <c r="L15" s="16"/>
    </row>
    <row r="16" spans="1:12" ht="25.5" customHeight="1">
      <c r="A16" s="44" t="s">
        <v>6</v>
      </c>
      <c r="B16" s="45"/>
      <c r="C16" s="45"/>
      <c r="D16" s="45"/>
      <c r="E16" s="45"/>
      <c r="F16" s="30">
        <v>2.2</v>
      </c>
      <c r="G16" s="31">
        <f>F16*$I$7</f>
        <v>10037.060000000001</v>
      </c>
      <c r="H16" s="39">
        <f t="shared" si="0"/>
        <v>120444.72000000002</v>
      </c>
      <c r="I16" s="34" t="s">
        <v>4</v>
      </c>
      <c r="J16" s="16"/>
      <c r="K16" s="16"/>
      <c r="L16" s="16"/>
    </row>
    <row r="17" spans="1:12" ht="23.25" customHeight="1">
      <c r="A17" s="46" t="s">
        <v>8</v>
      </c>
      <c r="B17" s="47"/>
      <c r="C17" s="47"/>
      <c r="D17" s="47"/>
      <c r="E17" s="47"/>
      <c r="F17" s="30">
        <f>F18+F19+F20+F21+F22</f>
        <v>6.710000000000001</v>
      </c>
      <c r="G17" s="31">
        <f>F17*$I$7</f>
        <v>30613.033000000007</v>
      </c>
      <c r="H17" s="39">
        <f t="shared" si="0"/>
        <v>367356.39600000007</v>
      </c>
      <c r="I17" s="34" t="s">
        <v>4</v>
      </c>
      <c r="J17" s="16"/>
      <c r="K17" s="16"/>
      <c r="L17" s="16"/>
    </row>
    <row r="18" spans="1:12" ht="23.25" customHeight="1">
      <c r="A18" s="46" t="s">
        <v>86</v>
      </c>
      <c r="B18" s="56"/>
      <c r="C18" s="56"/>
      <c r="D18" s="56"/>
      <c r="E18" s="56"/>
      <c r="F18" s="30">
        <v>1.24</v>
      </c>
      <c r="G18" s="30">
        <f aca="true" t="shared" si="1" ref="G18:G26">F18*$I$7</f>
        <v>5657.252</v>
      </c>
      <c r="H18" s="30">
        <f>G18*12</f>
        <v>67887.024</v>
      </c>
      <c r="I18" s="35" t="s">
        <v>4</v>
      </c>
      <c r="J18" s="16"/>
      <c r="K18" s="16"/>
      <c r="L18" s="16"/>
    </row>
    <row r="19" spans="1:9" s="3" customFormat="1" ht="19.5" customHeight="1">
      <c r="A19" s="59" t="s">
        <v>87</v>
      </c>
      <c r="B19" s="60"/>
      <c r="C19" s="60"/>
      <c r="D19" s="60"/>
      <c r="E19" s="60"/>
      <c r="F19" s="31">
        <v>0.25</v>
      </c>
      <c r="G19" s="31">
        <f t="shared" si="1"/>
        <v>1140.575</v>
      </c>
      <c r="H19" s="31">
        <f>G19*12</f>
        <v>13686.900000000001</v>
      </c>
      <c r="I19" s="36" t="s">
        <v>4</v>
      </c>
    </row>
    <row r="20" spans="1:9" s="3" customFormat="1" ht="21.75" customHeight="1">
      <c r="A20" s="44" t="s">
        <v>88</v>
      </c>
      <c r="B20" s="45" t="s">
        <v>11</v>
      </c>
      <c r="C20" s="45" t="s">
        <v>11</v>
      </c>
      <c r="D20" s="45" t="s">
        <v>11</v>
      </c>
      <c r="E20" s="45" t="s">
        <v>11</v>
      </c>
      <c r="F20" s="30">
        <v>0.11</v>
      </c>
      <c r="G20" s="30">
        <f t="shared" si="1"/>
        <v>501.853</v>
      </c>
      <c r="H20" s="30">
        <f>G20*12</f>
        <v>6022.236</v>
      </c>
      <c r="I20" s="35" t="s">
        <v>4</v>
      </c>
    </row>
    <row r="21" spans="1:9" ht="21" customHeight="1">
      <c r="A21" s="57" t="s">
        <v>101</v>
      </c>
      <c r="B21" s="58"/>
      <c r="C21" s="58"/>
      <c r="D21" s="58"/>
      <c r="E21" s="58"/>
      <c r="F21" s="32">
        <v>3.46</v>
      </c>
      <c r="G21" s="32">
        <f t="shared" si="1"/>
        <v>15785.558</v>
      </c>
      <c r="H21" s="32">
        <f>G21*12</f>
        <v>189426.696</v>
      </c>
      <c r="I21" s="35" t="s">
        <v>4</v>
      </c>
    </row>
    <row r="22" spans="1:9" ht="19.5" customHeight="1">
      <c r="A22" s="48" t="s">
        <v>91</v>
      </c>
      <c r="B22" s="49"/>
      <c r="C22" s="49"/>
      <c r="D22" s="49"/>
      <c r="E22" s="49"/>
      <c r="F22" s="30">
        <v>1.65</v>
      </c>
      <c r="G22" s="30">
        <f t="shared" si="1"/>
        <v>7527.795</v>
      </c>
      <c r="H22" s="30">
        <f>G22*12</f>
        <v>90333.54000000001</v>
      </c>
      <c r="I22" s="35" t="s">
        <v>4</v>
      </c>
    </row>
    <row r="23" spans="1:9" ht="24" customHeight="1" thickBot="1">
      <c r="A23" s="148" t="s">
        <v>12</v>
      </c>
      <c r="B23" s="149" t="s">
        <v>13</v>
      </c>
      <c r="C23" s="149" t="s">
        <v>13</v>
      </c>
      <c r="D23" s="149" t="s">
        <v>13</v>
      </c>
      <c r="E23" s="149" t="s">
        <v>13</v>
      </c>
      <c r="F23" s="150">
        <v>3.12</v>
      </c>
      <c r="G23" s="150">
        <f t="shared" si="1"/>
        <v>14234.376</v>
      </c>
      <c r="H23" s="150">
        <f aca="true" t="shared" si="2" ref="H23:H28">G23*12</f>
        <v>170812.512</v>
      </c>
      <c r="I23" s="151" t="s">
        <v>4</v>
      </c>
    </row>
    <row r="24" spans="1:9" ht="20.25" customHeight="1" thickBot="1">
      <c r="A24" s="156" t="s">
        <v>90</v>
      </c>
      <c r="B24" s="157"/>
      <c r="C24" s="157"/>
      <c r="D24" s="157"/>
      <c r="E24" s="157"/>
      <c r="F24" s="158">
        <v>5.9</v>
      </c>
      <c r="G24" s="158">
        <f t="shared" si="1"/>
        <v>26917.570000000003</v>
      </c>
      <c r="H24" s="158">
        <f t="shared" si="2"/>
        <v>323010.84</v>
      </c>
      <c r="I24" s="159" t="s">
        <v>4</v>
      </c>
    </row>
    <row r="25" spans="1:9" ht="29.25" customHeight="1">
      <c r="A25" s="152" t="s">
        <v>89</v>
      </c>
      <c r="B25" s="153"/>
      <c r="C25" s="153"/>
      <c r="D25" s="153"/>
      <c r="E25" s="153"/>
      <c r="F25" s="154">
        <v>1.35</v>
      </c>
      <c r="G25" s="154">
        <f t="shared" si="1"/>
        <v>6159.1050000000005</v>
      </c>
      <c r="H25" s="154">
        <f t="shared" si="2"/>
        <v>73909.26000000001</v>
      </c>
      <c r="I25" s="155" t="s">
        <v>4</v>
      </c>
    </row>
    <row r="26" spans="1:9" ht="32.25" customHeight="1">
      <c r="A26" s="41" t="s">
        <v>85</v>
      </c>
      <c r="B26" s="42"/>
      <c r="C26" s="42"/>
      <c r="D26" s="43"/>
      <c r="E26" s="43"/>
      <c r="F26" s="33">
        <v>2.35</v>
      </c>
      <c r="G26" s="30">
        <f t="shared" si="1"/>
        <v>10721.405</v>
      </c>
      <c r="H26" s="30">
        <f t="shared" si="2"/>
        <v>128656.86000000002</v>
      </c>
      <c r="I26" s="34" t="s">
        <v>4</v>
      </c>
    </row>
    <row r="27" spans="1:9" ht="32.25" customHeight="1" thickBot="1">
      <c r="A27" s="160" t="s">
        <v>81</v>
      </c>
      <c r="B27" s="161"/>
      <c r="C27" s="161"/>
      <c r="D27" s="161"/>
      <c r="E27" s="161"/>
      <c r="F27" s="150">
        <v>2.2</v>
      </c>
      <c r="G27" s="162">
        <f>F27*I7</f>
        <v>10037.060000000001</v>
      </c>
      <c r="H27" s="150">
        <f t="shared" si="2"/>
        <v>120444.72000000002</v>
      </c>
      <c r="I27" s="163" t="s">
        <v>4</v>
      </c>
    </row>
    <row r="28" spans="1:9" ht="19.5" customHeight="1" thickBot="1">
      <c r="A28" s="164" t="s">
        <v>117</v>
      </c>
      <c r="B28" s="165"/>
      <c r="C28" s="165"/>
      <c r="D28" s="165"/>
      <c r="E28" s="165"/>
      <c r="F28" s="158">
        <v>2.13</v>
      </c>
      <c r="G28" s="166">
        <f>F28*I7</f>
        <v>9717.699</v>
      </c>
      <c r="H28" s="158">
        <f t="shared" si="2"/>
        <v>116612.388</v>
      </c>
      <c r="I28" s="159" t="s">
        <v>4</v>
      </c>
    </row>
    <row r="30" spans="1:9" ht="23.25" customHeight="1">
      <c r="A30" s="61" t="s">
        <v>128</v>
      </c>
      <c r="B30" s="61"/>
      <c r="C30" s="61"/>
      <c r="D30" s="61"/>
      <c r="E30" s="61"/>
      <c r="F30" s="61"/>
      <c r="G30" s="61"/>
      <c r="H30" s="61"/>
      <c r="I30" s="61"/>
    </row>
    <row r="31" spans="1:9" ht="25.5" customHeight="1">
      <c r="A31" s="4"/>
      <c r="B31" s="167" t="s">
        <v>14</v>
      </c>
      <c r="C31" s="167"/>
      <c r="D31" s="167"/>
      <c r="E31" s="167"/>
      <c r="F31" s="168"/>
      <c r="G31" s="167" t="s">
        <v>15</v>
      </c>
      <c r="H31" s="169"/>
      <c r="I31" s="169"/>
    </row>
    <row r="32" spans="1:11" ht="24.75" customHeight="1">
      <c r="A32" s="101">
        <v>1</v>
      </c>
      <c r="B32" s="102" t="s">
        <v>129</v>
      </c>
      <c r="C32" s="103"/>
      <c r="D32" s="103"/>
      <c r="E32" s="103"/>
      <c r="F32" s="104"/>
      <c r="G32" s="102" t="s">
        <v>16</v>
      </c>
      <c r="H32" s="103"/>
      <c r="I32" s="103"/>
      <c r="J32" s="103"/>
      <c r="K32" s="104"/>
    </row>
    <row r="33" spans="1:11" ht="6" customHeight="1">
      <c r="A33" s="105"/>
      <c r="B33" s="106"/>
      <c r="C33" s="107"/>
      <c r="D33" s="107"/>
      <c r="E33" s="107"/>
      <c r="F33" s="108"/>
      <c r="G33" s="106"/>
      <c r="H33" s="107"/>
      <c r="I33" s="107"/>
      <c r="J33" s="107"/>
      <c r="K33" s="108"/>
    </row>
    <row r="34" spans="1:11" ht="33" customHeight="1">
      <c r="A34" s="101">
        <v>2</v>
      </c>
      <c r="B34" s="109" t="s">
        <v>130</v>
      </c>
      <c r="C34" s="110"/>
      <c r="D34" s="110"/>
      <c r="E34" s="110"/>
      <c r="F34" s="111"/>
      <c r="G34" s="136" t="s">
        <v>131</v>
      </c>
      <c r="H34" s="137"/>
      <c r="I34" s="137"/>
      <c r="J34" s="137"/>
      <c r="K34" s="138"/>
    </row>
    <row r="35" spans="1:11" ht="1.5" customHeight="1">
      <c r="A35" s="105"/>
      <c r="B35" s="112"/>
      <c r="C35" s="113"/>
      <c r="D35" s="113"/>
      <c r="E35" s="113"/>
      <c r="F35" s="114"/>
      <c r="G35" s="139"/>
      <c r="H35" s="140"/>
      <c r="I35" s="140"/>
      <c r="J35" s="140"/>
      <c r="K35" s="141"/>
    </row>
    <row r="36" spans="1:11" ht="33" customHeight="1">
      <c r="A36" s="101">
        <v>3</v>
      </c>
      <c r="B36" s="109" t="s">
        <v>132</v>
      </c>
      <c r="C36" s="110"/>
      <c r="D36" s="110"/>
      <c r="E36" s="110"/>
      <c r="F36" s="111"/>
      <c r="G36" s="142" t="s">
        <v>131</v>
      </c>
      <c r="H36" s="143"/>
      <c r="I36" s="143"/>
      <c r="J36" s="143"/>
      <c r="K36" s="144"/>
    </row>
    <row r="37" spans="1:11" ht="3" customHeight="1">
      <c r="A37" s="105"/>
      <c r="B37" s="112"/>
      <c r="C37" s="113"/>
      <c r="D37" s="113"/>
      <c r="E37" s="113"/>
      <c r="F37" s="114"/>
      <c r="G37" s="145"/>
      <c r="H37" s="146"/>
      <c r="I37" s="146"/>
      <c r="J37" s="146"/>
      <c r="K37" s="147"/>
    </row>
    <row r="38" spans="1:11" ht="38.25" customHeight="1">
      <c r="A38" s="101">
        <v>4</v>
      </c>
      <c r="B38" s="115" t="s">
        <v>133</v>
      </c>
      <c r="C38" s="116"/>
      <c r="D38" s="116"/>
      <c r="E38" s="116"/>
      <c r="F38" s="117"/>
      <c r="G38" s="115" t="s">
        <v>131</v>
      </c>
      <c r="H38" s="116"/>
      <c r="I38" s="116"/>
      <c r="J38" s="116"/>
      <c r="K38" s="117"/>
    </row>
    <row r="39" spans="1:11" ht="37.5" customHeight="1" hidden="1">
      <c r="A39" s="105"/>
      <c r="B39" s="121"/>
      <c r="C39" s="122"/>
      <c r="D39" s="122"/>
      <c r="E39" s="122"/>
      <c r="F39" s="123"/>
      <c r="G39" s="121"/>
      <c r="H39" s="122"/>
      <c r="I39" s="122"/>
      <c r="J39" s="122"/>
      <c r="K39" s="123"/>
    </row>
    <row r="40" spans="1:11" ht="15">
      <c r="A40" s="101">
        <v>5</v>
      </c>
      <c r="B40" s="118" t="s">
        <v>134</v>
      </c>
      <c r="C40" s="119"/>
      <c r="D40" s="119"/>
      <c r="E40" s="119"/>
      <c r="F40" s="120"/>
      <c r="G40" s="115" t="s">
        <v>131</v>
      </c>
      <c r="H40" s="116"/>
      <c r="I40" s="116"/>
      <c r="J40" s="116"/>
      <c r="K40" s="117"/>
    </row>
    <row r="41" spans="1:11" ht="15">
      <c r="A41" s="105"/>
      <c r="B41" s="124"/>
      <c r="C41" s="125"/>
      <c r="D41" s="125"/>
      <c r="E41" s="125"/>
      <c r="F41" s="126"/>
      <c r="G41" s="121"/>
      <c r="H41" s="122"/>
      <c r="I41" s="122"/>
      <c r="J41" s="122"/>
      <c r="K41" s="123"/>
    </row>
    <row r="42" spans="1:11" ht="15">
      <c r="A42" s="101">
        <v>6</v>
      </c>
      <c r="B42" s="109" t="s">
        <v>135</v>
      </c>
      <c r="C42" s="110"/>
      <c r="D42" s="110"/>
      <c r="E42" s="110"/>
      <c r="F42" s="111"/>
      <c r="G42" s="115" t="s">
        <v>131</v>
      </c>
      <c r="H42" s="116"/>
      <c r="I42" s="116"/>
      <c r="J42" s="116"/>
      <c r="K42" s="117"/>
    </row>
    <row r="43" spans="1:11" ht="15">
      <c r="A43" s="105"/>
      <c r="B43" s="112"/>
      <c r="C43" s="113"/>
      <c r="D43" s="113"/>
      <c r="E43" s="113"/>
      <c r="F43" s="114"/>
      <c r="G43" s="121"/>
      <c r="H43" s="122"/>
      <c r="I43" s="122"/>
      <c r="J43" s="122"/>
      <c r="K43" s="123"/>
    </row>
    <row r="44" spans="1:11" ht="15">
      <c r="A44" s="101">
        <v>7</v>
      </c>
      <c r="B44" s="109" t="s">
        <v>136</v>
      </c>
      <c r="C44" s="110"/>
      <c r="D44" s="110"/>
      <c r="E44" s="110"/>
      <c r="F44" s="111"/>
      <c r="G44" s="115" t="s">
        <v>131</v>
      </c>
      <c r="H44" s="116"/>
      <c r="I44" s="116"/>
      <c r="J44" s="116"/>
      <c r="K44" s="117"/>
    </row>
    <row r="45" spans="1:11" ht="15">
      <c r="A45" s="105"/>
      <c r="B45" s="112"/>
      <c r="C45" s="113"/>
      <c r="D45" s="113"/>
      <c r="E45" s="113"/>
      <c r="F45" s="114"/>
      <c r="G45" s="121"/>
      <c r="H45" s="122"/>
      <c r="I45" s="122"/>
      <c r="J45" s="122"/>
      <c r="K45" s="123"/>
    </row>
    <row r="46" spans="1:11" ht="15">
      <c r="A46" s="101">
        <v>8</v>
      </c>
      <c r="B46" s="109" t="s">
        <v>137</v>
      </c>
      <c r="C46" s="110"/>
      <c r="D46" s="110"/>
      <c r="E46" s="110"/>
      <c r="F46" s="111"/>
      <c r="G46" s="115" t="s">
        <v>16</v>
      </c>
      <c r="H46" s="116"/>
      <c r="I46" s="116"/>
      <c r="J46" s="116"/>
      <c r="K46" s="117"/>
    </row>
    <row r="47" spans="1:11" ht="15">
      <c r="A47" s="105"/>
      <c r="B47" s="112"/>
      <c r="C47" s="113"/>
      <c r="D47" s="113"/>
      <c r="E47" s="113"/>
      <c r="F47" s="114"/>
      <c r="G47" s="121"/>
      <c r="H47" s="122"/>
      <c r="I47" s="122"/>
      <c r="J47" s="122"/>
      <c r="K47" s="123"/>
    </row>
  </sheetData>
  <sheetProtection/>
  <mergeCells count="54">
    <mergeCell ref="A46:A47"/>
    <mergeCell ref="B46:F47"/>
    <mergeCell ref="G46:K47"/>
    <mergeCell ref="G31:I31"/>
    <mergeCell ref="B31:F31"/>
    <mergeCell ref="A42:A43"/>
    <mergeCell ref="B42:F43"/>
    <mergeCell ref="G42:K43"/>
    <mergeCell ref="A44:A45"/>
    <mergeCell ref="B44:F45"/>
    <mergeCell ref="G44:K45"/>
    <mergeCell ref="A38:A39"/>
    <mergeCell ref="B38:F39"/>
    <mergeCell ref="G38:K39"/>
    <mergeCell ref="A40:A41"/>
    <mergeCell ref="B40:F41"/>
    <mergeCell ref="G40:K41"/>
    <mergeCell ref="A34:A35"/>
    <mergeCell ref="B34:F35"/>
    <mergeCell ref="G34:K35"/>
    <mergeCell ref="A36:A37"/>
    <mergeCell ref="B36:F37"/>
    <mergeCell ref="G36:K37"/>
    <mergeCell ref="A13:E13"/>
    <mergeCell ref="A11:E11"/>
    <mergeCell ref="A6:E6"/>
    <mergeCell ref="A7:E7"/>
    <mergeCell ref="A32:A33"/>
    <mergeCell ref="B32:F33"/>
    <mergeCell ref="A18:E18"/>
    <mergeCell ref="A21:E21"/>
    <mergeCell ref="A19:E19"/>
    <mergeCell ref="A28:E28"/>
    <mergeCell ref="A27:E27"/>
    <mergeCell ref="A30:I30"/>
    <mergeCell ref="G1:I1"/>
    <mergeCell ref="G2:I2"/>
    <mergeCell ref="A4:I4"/>
    <mergeCell ref="A8:E8"/>
    <mergeCell ref="A12:E12"/>
    <mergeCell ref="A9:E9"/>
    <mergeCell ref="A10:E10"/>
    <mergeCell ref="A14:E14"/>
    <mergeCell ref="A26:E26"/>
    <mergeCell ref="A15:E15"/>
    <mergeCell ref="A17:E17"/>
    <mergeCell ref="A24:E24"/>
    <mergeCell ref="A20:E20"/>
    <mergeCell ref="A16:E16"/>
    <mergeCell ref="A23:E23"/>
    <mergeCell ref="A22:E22"/>
    <mergeCell ref="A25:E25"/>
    <mergeCell ref="G32:K33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scale="87" r:id="rId1"/>
  <ignoredErrors>
    <ignoredError sqref="H11:H13 H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34">
      <selection activeCell="B10" sqref="B10:C10"/>
    </sheetView>
  </sheetViews>
  <sheetFormatPr defaultColWidth="9.140625" defaultRowHeight="15"/>
  <cols>
    <col min="1" max="1" width="6.421875" style="6" customWidth="1"/>
    <col min="2" max="2" width="2.140625" style="6" customWidth="1"/>
    <col min="3" max="3" width="115.28125" style="6" customWidth="1"/>
    <col min="4" max="16384" width="9.140625" style="6" customWidth="1"/>
  </cols>
  <sheetData>
    <row r="1" spans="1:9" ht="30.75" customHeight="1">
      <c r="A1" s="79" t="s">
        <v>17</v>
      </c>
      <c r="B1" s="79"/>
      <c r="C1" s="79"/>
      <c r="D1" s="5"/>
      <c r="E1" s="5"/>
      <c r="F1" s="5"/>
      <c r="G1" s="5"/>
      <c r="H1" s="5"/>
      <c r="I1" s="5"/>
    </row>
    <row r="2" spans="1:3" ht="17.25" customHeight="1">
      <c r="A2" s="80" t="s">
        <v>18</v>
      </c>
      <c r="B2" s="80"/>
      <c r="C2" s="80"/>
    </row>
    <row r="3" spans="1:3" ht="15" customHeight="1">
      <c r="A3" s="82" t="s">
        <v>83</v>
      </c>
      <c r="B3" s="82"/>
      <c r="C3" s="82"/>
    </row>
    <row r="4" spans="1:3" s="7" customFormat="1" ht="16.5" customHeight="1">
      <c r="A4" s="81" t="s">
        <v>19</v>
      </c>
      <c r="B4" s="81"/>
      <c r="C4" s="81"/>
    </row>
    <row r="5" spans="2:3" s="7" customFormat="1" ht="17.25" customHeight="1">
      <c r="B5" s="71" t="s">
        <v>20</v>
      </c>
      <c r="C5" s="71"/>
    </row>
    <row r="6" spans="2:3" s="7" customFormat="1" ht="18" customHeight="1">
      <c r="B6" s="81" t="s">
        <v>21</v>
      </c>
      <c r="C6" s="81"/>
    </row>
    <row r="7" spans="2:3" s="7" customFormat="1" ht="16.5" customHeight="1">
      <c r="B7" s="71" t="s">
        <v>22</v>
      </c>
      <c r="C7" s="71"/>
    </row>
    <row r="8" spans="2:3" s="7" customFormat="1" ht="17.25" customHeight="1">
      <c r="B8" s="71" t="s">
        <v>23</v>
      </c>
      <c r="C8" s="71"/>
    </row>
    <row r="9" spans="2:3" s="7" customFormat="1" ht="19.5" customHeight="1">
      <c r="B9" s="71" t="s">
        <v>24</v>
      </c>
      <c r="C9" s="71"/>
    </row>
    <row r="10" spans="2:3" s="7" customFormat="1" ht="17.25" customHeight="1">
      <c r="B10" s="71" t="s">
        <v>25</v>
      </c>
      <c r="C10" s="71"/>
    </row>
    <row r="11" spans="2:3" s="7" customFormat="1" ht="18.75" customHeight="1">
      <c r="B11" s="71" t="s">
        <v>26</v>
      </c>
      <c r="C11" s="71"/>
    </row>
    <row r="12" spans="1:3" s="7" customFormat="1" ht="4.5" customHeight="1" thickBot="1">
      <c r="A12" s="8"/>
      <c r="B12" s="8"/>
      <c r="C12" s="8"/>
    </row>
    <row r="13" spans="1:3" ht="16.5" customHeight="1">
      <c r="A13" s="23" t="s">
        <v>27</v>
      </c>
      <c r="B13" s="72" t="s">
        <v>28</v>
      </c>
      <c r="C13" s="73"/>
    </row>
    <row r="14" spans="1:3" ht="15.75">
      <c r="A14" s="9" t="s">
        <v>29</v>
      </c>
      <c r="B14" s="74"/>
      <c r="C14" s="75"/>
    </row>
    <row r="15" spans="1:3" ht="47.25" customHeight="1">
      <c r="A15" s="9">
        <v>1</v>
      </c>
      <c r="B15" s="62" t="s">
        <v>34</v>
      </c>
      <c r="C15" s="63"/>
    </row>
    <row r="16" spans="1:3" ht="35.25" customHeight="1">
      <c r="A16" s="24">
        <v>2</v>
      </c>
      <c r="B16" s="62" t="s">
        <v>31</v>
      </c>
      <c r="C16" s="63"/>
    </row>
    <row r="17" spans="1:3" ht="23.25" customHeight="1">
      <c r="A17" s="24">
        <v>3</v>
      </c>
      <c r="B17" s="69" t="s">
        <v>111</v>
      </c>
      <c r="C17" s="76"/>
    </row>
    <row r="18" spans="1:3" ht="18" customHeight="1">
      <c r="A18" s="9">
        <v>4</v>
      </c>
      <c r="B18" s="69" t="s">
        <v>112</v>
      </c>
      <c r="C18" s="76"/>
    </row>
    <row r="19" spans="1:3" ht="25.5" customHeight="1">
      <c r="A19" s="24">
        <v>5</v>
      </c>
      <c r="B19" s="62" t="s">
        <v>109</v>
      </c>
      <c r="C19" s="63"/>
    </row>
    <row r="20" spans="1:3" ht="30" customHeight="1">
      <c r="A20" s="24">
        <v>6</v>
      </c>
      <c r="B20" s="62" t="s">
        <v>32</v>
      </c>
      <c r="C20" s="63"/>
    </row>
    <row r="21" spans="1:3" ht="23.25" customHeight="1">
      <c r="A21" s="9">
        <v>7</v>
      </c>
      <c r="B21" s="62" t="s">
        <v>33</v>
      </c>
      <c r="C21" s="63"/>
    </row>
    <row r="22" spans="1:3" ht="21" customHeight="1">
      <c r="A22" s="24">
        <v>8</v>
      </c>
      <c r="B22" s="77" t="s">
        <v>113</v>
      </c>
      <c r="C22" s="78"/>
    </row>
    <row r="23" spans="1:3" ht="33" customHeight="1">
      <c r="A23" s="24">
        <v>9</v>
      </c>
      <c r="B23" s="62" t="s">
        <v>35</v>
      </c>
      <c r="C23" s="63"/>
    </row>
    <row r="24" spans="1:3" ht="33" customHeight="1">
      <c r="A24" s="9">
        <v>10</v>
      </c>
      <c r="B24" s="69" t="s">
        <v>116</v>
      </c>
      <c r="C24" s="76"/>
    </row>
    <row r="25" spans="1:3" ht="49.5" customHeight="1">
      <c r="A25" s="24">
        <v>11</v>
      </c>
      <c r="B25" s="62" t="s">
        <v>36</v>
      </c>
      <c r="C25" s="63"/>
    </row>
    <row r="26" spans="1:3" ht="34.5" customHeight="1">
      <c r="A26" s="24">
        <v>12</v>
      </c>
      <c r="B26" s="62" t="s">
        <v>37</v>
      </c>
      <c r="C26" s="63"/>
    </row>
    <row r="27" spans="1:3" ht="52.5" customHeight="1">
      <c r="A27" s="9">
        <v>13</v>
      </c>
      <c r="B27" s="62" t="s">
        <v>38</v>
      </c>
      <c r="C27" s="63"/>
    </row>
    <row r="28" spans="1:3" ht="38.25" customHeight="1">
      <c r="A28" s="24">
        <v>14</v>
      </c>
      <c r="B28" s="62" t="s">
        <v>39</v>
      </c>
      <c r="C28" s="63"/>
    </row>
    <row r="29" spans="1:3" ht="38.25" customHeight="1">
      <c r="A29" s="24">
        <v>15</v>
      </c>
      <c r="B29" s="62" t="s">
        <v>40</v>
      </c>
      <c r="C29" s="63"/>
    </row>
    <row r="30" spans="1:3" ht="38.25" customHeight="1">
      <c r="A30" s="9">
        <v>16</v>
      </c>
      <c r="B30" s="69" t="s">
        <v>114</v>
      </c>
      <c r="C30" s="70"/>
    </row>
    <row r="31" spans="1:3" ht="38.25" customHeight="1">
      <c r="A31" s="24">
        <v>17</v>
      </c>
      <c r="B31" s="69" t="s">
        <v>110</v>
      </c>
      <c r="C31" s="76"/>
    </row>
    <row r="32" spans="1:6" ht="38.25" customHeight="1">
      <c r="A32" s="24">
        <v>18</v>
      </c>
      <c r="B32" s="62" t="s">
        <v>30</v>
      </c>
      <c r="C32" s="63"/>
      <c r="E32" s="8"/>
      <c r="F32" s="8"/>
    </row>
    <row r="33" spans="1:3" ht="39" customHeight="1">
      <c r="A33" s="9">
        <v>19</v>
      </c>
      <c r="B33" s="62" t="s">
        <v>41</v>
      </c>
      <c r="C33" s="63"/>
    </row>
    <row r="34" spans="1:3" s="10" customFormat="1" ht="36.75" customHeight="1">
      <c r="A34" s="64">
        <v>20</v>
      </c>
      <c r="B34" s="62" t="s">
        <v>42</v>
      </c>
      <c r="C34" s="63"/>
    </row>
    <row r="35" spans="1:3" s="10" customFormat="1" ht="15.75">
      <c r="A35" s="65"/>
      <c r="B35" s="67"/>
      <c r="C35" s="25" t="s">
        <v>43</v>
      </c>
    </row>
    <row r="36" spans="1:3" s="10" customFormat="1" ht="15.75">
      <c r="A36" s="65"/>
      <c r="B36" s="67"/>
      <c r="C36" s="25" t="s">
        <v>44</v>
      </c>
    </row>
    <row r="37" spans="1:3" s="10" customFormat="1" ht="35.25" customHeight="1">
      <c r="A37" s="65"/>
      <c r="B37" s="67"/>
      <c r="C37" s="25" t="s">
        <v>45</v>
      </c>
    </row>
    <row r="38" spans="1:3" s="10" customFormat="1" ht="31.5">
      <c r="A38" s="65"/>
      <c r="B38" s="67"/>
      <c r="C38" s="25" t="s">
        <v>46</v>
      </c>
    </row>
    <row r="39" spans="1:3" s="10" customFormat="1" ht="32.25" customHeight="1">
      <c r="A39" s="65"/>
      <c r="B39" s="67"/>
      <c r="C39" s="25" t="s">
        <v>47</v>
      </c>
    </row>
    <row r="40" spans="1:3" s="10" customFormat="1" ht="52.5" customHeight="1">
      <c r="A40" s="65"/>
      <c r="B40" s="67"/>
      <c r="C40" s="25" t="s">
        <v>48</v>
      </c>
    </row>
    <row r="41" spans="1:3" s="10" customFormat="1" ht="48" thickBot="1">
      <c r="A41" s="66"/>
      <c r="B41" s="68"/>
      <c r="C41" s="26" t="s">
        <v>49</v>
      </c>
    </row>
    <row r="42" s="10" customFormat="1" ht="38.25" customHeight="1"/>
    <row r="43" s="10" customFormat="1" ht="50.25" customHeight="1"/>
    <row r="44" s="10" customFormat="1" ht="51" customHeight="1"/>
    <row r="45" s="10" customFormat="1" ht="65.25" customHeight="1"/>
    <row r="46" s="10" customFormat="1" ht="33" customHeight="1"/>
    <row r="47" s="10" customFormat="1" ht="33" customHeight="1"/>
    <row r="48" s="10" customFormat="1" ht="21" customHeight="1"/>
    <row r="49" s="10" customFormat="1" ht="31.5" customHeight="1"/>
    <row r="50" s="10" customFormat="1" ht="51" customHeight="1"/>
    <row r="51" s="10" customFormat="1" ht="18.75" customHeight="1"/>
    <row r="52" s="10" customFormat="1" ht="51" customHeight="1"/>
    <row r="53" s="10" customFormat="1" ht="33" customHeight="1"/>
    <row r="54" s="10" customFormat="1" ht="34.5" customHeight="1"/>
    <row r="55" s="10" customFormat="1" ht="33" customHeight="1"/>
  </sheetData>
  <sheetProtection/>
  <mergeCells count="34">
    <mergeCell ref="A1:C1"/>
    <mergeCell ref="A2:C2"/>
    <mergeCell ref="A4:C4"/>
    <mergeCell ref="B5:C5"/>
    <mergeCell ref="B6:C6"/>
    <mergeCell ref="B9:C9"/>
    <mergeCell ref="A3:C3"/>
    <mergeCell ref="B7:C7"/>
    <mergeCell ref="B8:C8"/>
    <mergeCell ref="B10:C10"/>
    <mergeCell ref="B11:C11"/>
    <mergeCell ref="B13:C14"/>
    <mergeCell ref="B31:C31"/>
    <mergeCell ref="B17:C17"/>
    <mergeCell ref="B18:C18"/>
    <mergeCell ref="B22:C22"/>
    <mergeCell ref="B24:C24"/>
    <mergeCell ref="B28:C28"/>
    <mergeCell ref="B32:C32"/>
    <mergeCell ref="B16:C16"/>
    <mergeCell ref="B19:C19"/>
    <mergeCell ref="B20:C20"/>
    <mergeCell ref="B21:C21"/>
    <mergeCell ref="B15:C15"/>
    <mergeCell ref="B33:C33"/>
    <mergeCell ref="A34:A41"/>
    <mergeCell ref="B34:C34"/>
    <mergeCell ref="B35:B41"/>
    <mergeCell ref="B23:C23"/>
    <mergeCell ref="B25:C25"/>
    <mergeCell ref="B26:C26"/>
    <mergeCell ref="B27:C27"/>
    <mergeCell ref="B29:C29"/>
    <mergeCell ref="B30:C30"/>
  </mergeCells>
  <printOptions/>
  <pageMargins left="0.25" right="0.25" top="0.35" bottom="0.38" header="0.3" footer="0.3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6"/>
  <sheetViews>
    <sheetView zoomScalePageLayoutView="0" workbookViewId="0" topLeftCell="A1">
      <selection activeCell="A45" sqref="A45"/>
    </sheetView>
  </sheetViews>
  <sheetFormatPr defaultColWidth="9.140625" defaultRowHeight="15"/>
  <cols>
    <col min="1" max="1" width="91.421875" style="10" customWidth="1"/>
    <col min="2" max="16384" width="9.140625" style="6" customWidth="1"/>
  </cols>
  <sheetData>
    <row r="1" ht="28.5" customHeight="1">
      <c r="A1" s="11" t="s">
        <v>50</v>
      </c>
    </row>
    <row r="2" s="13" customFormat="1" ht="15.75">
      <c r="A2" s="12" t="s">
        <v>80</v>
      </c>
    </row>
    <row r="3" s="13" customFormat="1" ht="19.5">
      <c r="A3" s="15" t="s">
        <v>8</v>
      </c>
    </row>
    <row r="4" ht="15.75">
      <c r="A4" s="14" t="s">
        <v>51</v>
      </c>
    </row>
    <row r="5" ht="15.75">
      <c r="A5" s="14" t="s">
        <v>52</v>
      </c>
    </row>
    <row r="6" ht="15.75">
      <c r="A6" s="14" t="s">
        <v>94</v>
      </c>
    </row>
    <row r="7" ht="15.75">
      <c r="A7" s="14" t="s">
        <v>53</v>
      </c>
    </row>
    <row r="8" ht="15.75">
      <c r="A8" s="14" t="s">
        <v>9</v>
      </c>
    </row>
    <row r="9" ht="15.75">
      <c r="A9" s="14" t="s">
        <v>10</v>
      </c>
    </row>
    <row r="10" ht="15.75">
      <c r="A10" s="14" t="s">
        <v>54</v>
      </c>
    </row>
    <row r="11" ht="15.75">
      <c r="A11" s="14" t="s">
        <v>95</v>
      </c>
    </row>
    <row r="12" ht="19.5">
      <c r="A12" s="15" t="s">
        <v>55</v>
      </c>
    </row>
    <row r="13" ht="15.75">
      <c r="A13" s="14" t="s">
        <v>6</v>
      </c>
    </row>
    <row r="14" ht="15.75">
      <c r="A14" s="12" t="s">
        <v>77</v>
      </c>
    </row>
    <row r="15" ht="15.75">
      <c r="A15" s="14" t="s">
        <v>56</v>
      </c>
    </row>
    <row r="16" ht="15.75">
      <c r="A16" s="14" t="s">
        <v>92</v>
      </c>
    </row>
    <row r="17" ht="15.75">
      <c r="A17" s="14" t="s">
        <v>57</v>
      </c>
    </row>
    <row r="18" ht="15.75">
      <c r="A18" s="12" t="s">
        <v>78</v>
      </c>
    </row>
    <row r="19" ht="15.75">
      <c r="A19" s="22" t="s">
        <v>107</v>
      </c>
    </row>
    <row r="20" ht="15.75">
      <c r="A20" s="22" t="s">
        <v>108</v>
      </c>
    </row>
    <row r="21" ht="15.75">
      <c r="A21" s="14" t="s">
        <v>104</v>
      </c>
    </row>
    <row r="22" ht="15.75">
      <c r="A22" s="12" t="s">
        <v>79</v>
      </c>
    </row>
    <row r="23" ht="15.75">
      <c r="A23" s="14" t="s">
        <v>105</v>
      </c>
    </row>
    <row r="24" ht="15.75">
      <c r="A24" s="14" t="s">
        <v>115</v>
      </c>
    </row>
    <row r="25" ht="15.75">
      <c r="A25" s="14" t="s">
        <v>93</v>
      </c>
    </row>
    <row r="26" ht="19.5">
      <c r="A26" s="15" t="s">
        <v>82</v>
      </c>
    </row>
    <row r="27" ht="15.75">
      <c r="A27" s="12" t="s">
        <v>77</v>
      </c>
    </row>
    <row r="28" ht="15.75">
      <c r="A28" s="14" t="s">
        <v>58</v>
      </c>
    </row>
    <row r="29" ht="15.75">
      <c r="A29" s="14" t="s">
        <v>59</v>
      </c>
    </row>
    <row r="30" ht="15.75">
      <c r="A30" s="14" t="s">
        <v>60</v>
      </c>
    </row>
    <row r="31" ht="15.75">
      <c r="A31" s="14" t="s">
        <v>61</v>
      </c>
    </row>
    <row r="32" ht="15.75">
      <c r="A32" s="14" t="s">
        <v>102</v>
      </c>
    </row>
    <row r="33" ht="15.75">
      <c r="A33" s="14" t="s">
        <v>103</v>
      </c>
    </row>
    <row r="34" ht="15.75">
      <c r="A34" s="14" t="s">
        <v>62</v>
      </c>
    </row>
    <row r="35" ht="15.75">
      <c r="A35" s="14" t="s">
        <v>63</v>
      </c>
    </row>
    <row r="36" ht="15.75">
      <c r="A36" s="14" t="s">
        <v>64</v>
      </c>
    </row>
    <row r="37" ht="15.75">
      <c r="A37" s="12" t="s">
        <v>79</v>
      </c>
    </row>
    <row r="38" ht="15.75">
      <c r="A38" s="14" t="s">
        <v>65</v>
      </c>
    </row>
    <row r="39" ht="19.5" customHeight="1">
      <c r="A39" s="14" t="s">
        <v>66</v>
      </c>
    </row>
    <row r="40" ht="15.75" customHeight="1">
      <c r="A40" s="14" t="s">
        <v>67</v>
      </c>
    </row>
    <row r="41" ht="15.75">
      <c r="A41" s="14" t="s">
        <v>68</v>
      </c>
    </row>
    <row r="42" ht="15.75">
      <c r="A42" s="14" t="s">
        <v>69</v>
      </c>
    </row>
    <row r="43" ht="15.75">
      <c r="A43" s="12" t="s">
        <v>78</v>
      </c>
    </row>
    <row r="44" ht="15.75">
      <c r="A44" s="14" t="s">
        <v>70</v>
      </c>
    </row>
    <row r="45" ht="15.75">
      <c r="A45" s="14" t="s">
        <v>100</v>
      </c>
    </row>
    <row r="46" ht="33.75" customHeight="1">
      <c r="A46" s="14" t="s">
        <v>71</v>
      </c>
    </row>
    <row r="47" ht="15.75">
      <c r="A47" s="14" t="s">
        <v>72</v>
      </c>
    </row>
    <row r="48" ht="15.75">
      <c r="A48" s="14" t="s">
        <v>73</v>
      </c>
    </row>
    <row r="49" ht="15.75">
      <c r="A49" s="14" t="s">
        <v>96</v>
      </c>
    </row>
    <row r="50" ht="15.75">
      <c r="A50" s="14" t="s">
        <v>74</v>
      </c>
    </row>
    <row r="51" ht="31.5">
      <c r="A51" s="14" t="s">
        <v>98</v>
      </c>
    </row>
    <row r="52" ht="31.5">
      <c r="A52" s="14" t="s">
        <v>106</v>
      </c>
    </row>
    <row r="53" ht="15.75">
      <c r="A53" s="14" t="s">
        <v>99</v>
      </c>
    </row>
    <row r="54" ht="15.75">
      <c r="A54" s="14" t="s">
        <v>75</v>
      </c>
    </row>
    <row r="55" ht="31.5">
      <c r="A55" s="14" t="s">
        <v>97</v>
      </c>
    </row>
    <row r="56" ht="15.75">
      <c r="A56" s="14" t="s">
        <v>76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2021-04-19T05:33:08Z</cp:lastPrinted>
  <dcterms:created xsi:type="dcterms:W3CDTF">2016-04-10T12:47:46Z</dcterms:created>
  <dcterms:modified xsi:type="dcterms:W3CDTF">2021-04-19T05:33:37Z</dcterms:modified>
  <cp:category/>
  <cp:version/>
  <cp:contentType/>
  <cp:contentStatus/>
</cp:coreProperties>
</file>